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itaez\Desktop\"/>
    </mc:Choice>
  </mc:AlternateContent>
  <xr:revisionPtr revIDLastSave="0" documentId="13_ncr:1_{74C5D98B-1116-4AE8-9673-7F2881F48E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ператор" sheetId="2" r:id="rId1"/>
    <sheet name="Калькулятор" sheetId="1" state="hidden" r:id="rId2"/>
  </sheets>
  <definedNames>
    <definedName name="усадка">Калькулятор!$B$3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8" i="1" s="1"/>
  <c r="D8" i="1" s="1"/>
  <c r="A8" i="1" l="1"/>
  <c r="C6" i="1"/>
  <c r="D6" i="1" s="1"/>
  <c r="C7" i="1"/>
  <c r="D7" i="1" s="1"/>
  <c r="A7" i="1" s="1"/>
  <c r="A6" i="1" l="1"/>
  <c r="F4" i="2" s="1"/>
  <c r="E4" i="2" l="1"/>
  <c r="D4" i="2"/>
</calcChain>
</file>

<file path=xl/sharedStrings.xml><?xml version="1.0" encoding="utf-8"?>
<sst xmlns="http://schemas.openxmlformats.org/spreadsheetml/2006/main" count="16" uniqueCount="15">
  <si>
    <t>Цвет</t>
  </si>
  <si>
    <t>Остаток</t>
  </si>
  <si>
    <t>Готовый рулон</t>
  </si>
  <si>
    <t>Куски</t>
  </si>
  <si>
    <t>Кратность</t>
  </si>
  <si>
    <t>Исходный метраж</t>
  </si>
  <si>
    <t>Следуйте указаниям</t>
  </si>
  <si>
    <t>Введите исходный метраж</t>
  </si>
  <si>
    <t>ЗЕЛЕНЫЙ</t>
  </si>
  <si>
    <t>КРАСНЫЙ</t>
  </si>
  <si>
    <t>СИНИЙ</t>
  </si>
  <si>
    <t>Отмерить</t>
  </si>
  <si>
    <t>Отрезать</t>
  </si>
  <si>
    <t>Усадка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</si>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</sst>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м&quot;"/>
    <numFmt numFmtId="165" formatCode="0.00&quot; шт&quot;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name val="Calibri"/>
      <family val="2"/>
      <charset val="204"/>
      <scheme val="minor"/>
    </font>
    <font>
      <b/>
      <sz val="5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 vertical="top"/>
    </xf>
    <xf numFmtId="164" fontId="3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432F-F860-42A6-974F-4685CC5EA431}">
  <dimension ref="B1:G11"/>
  <sheetViews>
    <sheetView tabSelected="1" zoomScale="160" zoomScaleNormal="160" workbookViewId="0">
      <selection activeCell="B3" sqref="B3:B11"/>
    </sheetView>
  </sheetViews>
  <sheetFormatPr defaultColWidth="9.140625" defaultRowHeight="15" x14ac:dyDescent="0.25"/>
  <cols>
    <col min="1" max="1" width="2.140625" style="8" customWidth="1"/>
    <col min="2" max="2" width="27.140625" style="8" customWidth="1"/>
    <col min="3" max="3" width="2.140625" style="8" customWidth="1"/>
    <col min="4" max="6" width="17.140625" style="8" customWidth="1"/>
    <col min="7" max="7" width="9.140625" style="9"/>
    <col min="8" max="16384" width="9.140625" style="8"/>
  </cols>
  <sheetData>
    <row r="1" spans="2:6" ht="15.75" thickBot="1" x14ac:dyDescent="0.3"/>
    <row r="2" spans="2:6" x14ac:dyDescent="0.25">
      <c r="B2" s="14" t="s">
        <v>7</v>
      </c>
      <c r="C2" s="10"/>
      <c r="D2" s="15" t="s">
        <v>6</v>
      </c>
      <c r="E2" s="16"/>
      <c r="F2" s="17"/>
    </row>
    <row r="3" spans="2:6" ht="15" customHeight="1" x14ac:dyDescent="0.25">
      <c r="B3" s="24" t="s">
        <v>14</v>
      </c>
      <c r="D3" s="11" t="s">
        <v>0</v>
      </c>
      <c r="E3" s="12" t="s">
        <v>11</v>
      </c>
      <c r="F3" s="13" t="s">
        <v>12</v>
      </c>
    </row>
    <row r="4" spans="2:6" ht="19.5" customHeight="1" x14ac:dyDescent="0.25">
      <c r="B4" s="24"/>
      <c r="D4" s="18" t="str">
        <f>VLOOKUP(F4,Калькулятор!A6:E8,5,FALSE)</f>
        <v>КРАСНЫЙ</v>
      </c>
      <c r="E4" s="20">
        <f>VLOOKUP(F4,Калькулятор!A6:E8,4,FALSE)</f>
        <v>54.050000000000004</v>
      </c>
      <c r="F4" s="22">
        <f>MIN(Калькулятор!A6,Калькулятор!A7,Калькулятор!A8)</f>
        <v>0.74999999999999289</v>
      </c>
    </row>
    <row r="5" spans="2:6" ht="15" customHeight="1" x14ac:dyDescent="0.25">
      <c r="B5" s="24"/>
      <c r="D5" s="18"/>
      <c r="E5" s="20"/>
      <c r="F5" s="22"/>
    </row>
    <row r="6" spans="2:6" ht="19.5" customHeight="1" x14ac:dyDescent="0.25">
      <c r="B6" s="24"/>
      <c r="D6" s="18"/>
      <c r="E6" s="20"/>
      <c r="F6" s="22"/>
    </row>
    <row r="7" spans="2:6" ht="11.25" customHeight="1" x14ac:dyDescent="0.25">
      <c r="B7" s="24"/>
      <c r="D7" s="18"/>
      <c r="E7" s="20"/>
      <c r="F7" s="22"/>
    </row>
    <row r="8" spans="2:6" ht="11.25" customHeight="1" x14ac:dyDescent="0.25">
      <c r="B8" s="24"/>
      <c r="D8" s="18"/>
      <c r="E8" s="20"/>
      <c r="F8" s="22"/>
    </row>
    <row r="9" spans="2:6" ht="11.25" customHeight="1" x14ac:dyDescent="0.25">
      <c r="B9" s="24"/>
      <c r="D9" s="18"/>
      <c r="E9" s="20"/>
      <c r="F9" s="22"/>
    </row>
    <row r="10" spans="2:6" ht="11.25" customHeight="1" x14ac:dyDescent="0.25">
      <c r="B10" s="24"/>
      <c r="D10" s="18"/>
      <c r="E10" s="20"/>
      <c r="F10" s="22"/>
    </row>
    <row r="11" spans="2:6" ht="11.25" customHeight="1" thickBot="1" x14ac:dyDescent="0.3">
      <c r="B11" s="25"/>
      <c r="D11" s="19"/>
      <c r="E11" s="21"/>
      <c r="F11" s="23"/>
    </row>
  </sheetData>
  <sheetProtection sheet="1" selectLockedCells="1"/>
  <mergeCells count="5">
    <mergeCell ref="B3:B11"/>
    <mergeCell ref="D2:F2"/>
    <mergeCell ref="D4:D11"/>
    <mergeCell ref="E4:E11"/>
    <mergeCell ref="F4:F11"/>
  </mergeCells>
  <conditionalFormatting sqref="B3 E4:F4">
    <cfRule type="cellIs" dxfId="3" priority="4" operator="equal">
      <formula>"зеленый"</formula>
    </cfRule>
  </conditionalFormatting>
  <conditionalFormatting sqref="D4:D11">
    <cfRule type="containsText" dxfId="2" priority="1" operator="containsText" text="синий">
      <formula>NOT(ISERROR(SEARCH("синий",D4)))</formula>
    </cfRule>
    <cfRule type="containsText" dxfId="1" priority="2" operator="containsText" text="красный">
      <formula>NOT(ISERROR(SEARCH("красный",D4)))</formula>
    </cfRule>
    <cfRule type="containsText" dxfId="0" priority="3" operator="containsText" text="зеленый">
      <formula>NOT(ISERROR(SEARCH("зеленый",D4)))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workbookViewId="0">
      <selection activeCell="D8" sqref="D8"/>
    </sheetView>
  </sheetViews>
  <sheetFormatPr defaultColWidth="9.140625" defaultRowHeight="11.25" x14ac:dyDescent="0.25"/>
  <cols>
    <col min="1" max="1" width="23" style="1" customWidth="1"/>
    <col min="2" max="3" width="9.140625" style="1"/>
    <col min="4" max="4" width="15.5703125" style="1" customWidth="1"/>
    <col min="5" max="5" width="14.42578125" style="1" customWidth="1"/>
    <col min="6" max="6" width="16.7109375" style="1" customWidth="1"/>
    <col min="7" max="16384" width="9.140625" style="1"/>
  </cols>
  <sheetData>
    <row r="2" spans="1:5" x14ac:dyDescent="0.25">
      <c r="A2" s="4" t="s">
        <v>5</v>
      </c>
      <c r="B2" s="3">
        <f>Оператор!B3-усадка</f>
        <v>54.8</v>
      </c>
    </row>
    <row r="3" spans="1:5" x14ac:dyDescent="0.25">
      <c r="A3" s="4" t="s">
        <v>13</v>
      </c>
      <c r="B3" s="3">
        <v>0.2</v>
      </c>
    </row>
    <row r="4" spans="1:5" x14ac:dyDescent="0.25">
      <c r="A4" s="2"/>
    </row>
    <row r="5" spans="1:5" x14ac:dyDescent="0.25">
      <c r="A5" s="5" t="s">
        <v>1</v>
      </c>
      <c r="B5" s="5" t="s">
        <v>4</v>
      </c>
      <c r="C5" s="5" t="s">
        <v>3</v>
      </c>
      <c r="D5" s="5" t="s">
        <v>2</v>
      </c>
      <c r="E5" s="5" t="s">
        <v>0</v>
      </c>
    </row>
    <row r="6" spans="1:5" x14ac:dyDescent="0.25">
      <c r="A6" s="6">
        <f>$B$2-D6</f>
        <v>1.8999999999999986</v>
      </c>
      <c r="B6" s="6">
        <v>2.2999999999999998</v>
      </c>
      <c r="C6" s="7">
        <f>$B$2/B6</f>
        <v>23.826086956521738</v>
      </c>
      <c r="D6" s="6">
        <f>ROUNDDOWN(C6,0)*B6</f>
        <v>52.9</v>
      </c>
      <c r="E6" s="3" t="s">
        <v>8</v>
      </c>
    </row>
    <row r="7" spans="1:5" x14ac:dyDescent="0.25">
      <c r="A7" s="6">
        <f>$B$2-D7</f>
        <v>0.74999999999999289</v>
      </c>
      <c r="B7" s="6">
        <v>2.35</v>
      </c>
      <c r="C7" s="7">
        <f>$B$2/B7</f>
        <v>23.319148936170212</v>
      </c>
      <c r="D7" s="6">
        <f t="shared" ref="D7:D8" si="0">ROUNDDOWN(C7,0)*B7</f>
        <v>54.050000000000004</v>
      </c>
      <c r="E7" s="3" t="s">
        <v>9</v>
      </c>
    </row>
    <row r="8" spans="1:5" x14ac:dyDescent="0.25">
      <c r="A8" s="6">
        <f>$B$2-D8</f>
        <v>0.79999999999999716</v>
      </c>
      <c r="B8" s="6">
        <v>3</v>
      </c>
      <c r="C8" s="7">
        <f>$B$2/B8</f>
        <v>18.266666666666666</v>
      </c>
      <c r="D8" s="6">
        <f t="shared" si="0"/>
        <v>54</v>
      </c>
      <c r="E8" s="3" t="s">
        <v>10</v>
      </c>
    </row>
  </sheetData>
  <conditionalFormatting sqref="A6:A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{75767BE9-0514-47DF-AC4B-FE460005C360}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767BE9-0514-47DF-AC4B-FE460005C3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A6:A8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Оператор</vt:lpstr>
      <vt:lpstr>Калькулятор</vt:lpstr>
      <vt:lpstr>усадка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 СЛ</dc:creator>
  <cp:lastModifiedBy>Kitaez</cp:lastModifiedBy>
  <dcterms:created xsi:type="dcterms:W3CDTF">2015-06-05T18:17:20Z</dcterms:created>
  <dcterms:modified xsi:type="dcterms:W3CDTF">2022-09-21T08:39:06Z</dcterms:modified>
</cp:coreProperties>
</file>